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imot\Documents\Seneca\SDDS\cpr101\SoftwareLicensing-IP-Legislation-Regulation\"/>
    </mc:Choice>
  </mc:AlternateContent>
  <xr:revisionPtr revIDLastSave="0" documentId="13_ncr:1_{928BF232-8FD8-4446-B025-6E7F422D3099}" xr6:coauthVersionLast="47" xr6:coauthVersionMax="47" xr10:uidLastSave="{00000000-0000-0000-0000-000000000000}"/>
  <bookViews>
    <workbookView xWindow="1725" yWindow="1725" windowWidth="30210" windowHeight="18180" xr2:uid="{00000000-000D-0000-FFFF-FFFF00000000}"/>
  </bookViews>
  <sheets>
    <sheet name="BLS Data Seri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G11" i="1"/>
  <c r="P28" i="1"/>
  <c r="O28" i="1"/>
  <c r="O27" i="1"/>
  <c r="P27" i="1" s="1"/>
  <c r="N26" i="1"/>
  <c r="N24" i="1"/>
  <c r="N27" i="1"/>
  <c r="N22" i="1"/>
  <c r="N23" i="1"/>
  <c r="N25" i="1"/>
  <c r="O26" i="1"/>
  <c r="O25" i="1"/>
  <c r="O24" i="1"/>
  <c r="P26" i="1" l="1"/>
  <c r="P25" i="1"/>
  <c r="O23" i="1"/>
  <c r="P24" i="1" l="1"/>
  <c r="O22" i="1"/>
  <c r="P23" i="1" s="1"/>
  <c r="O21" i="1" l="1"/>
  <c r="O20" i="1"/>
  <c r="O19" i="1"/>
  <c r="O18" i="1"/>
  <c r="O17" i="1"/>
  <c r="O16" i="1"/>
  <c r="O15" i="1"/>
  <c r="O14" i="1"/>
  <c r="P20" i="1" l="1"/>
  <c r="P16" i="1"/>
  <c r="P21" i="1"/>
  <c r="P22" i="1"/>
  <c r="P18" i="1"/>
  <c r="P17" i="1"/>
  <c r="P15" i="1"/>
  <c r="P19" i="1"/>
</calcChain>
</file>

<file path=xl/sharedStrings.xml><?xml version="1.0" encoding="utf-8"?>
<sst xmlns="http://schemas.openxmlformats.org/spreadsheetml/2006/main" count="37" uniqueCount="36">
  <si>
    <t>Employment, Hours, and Earnings from the Current Employment Statistics survey (National)</t>
  </si>
  <si>
    <t>Series Id:</t>
  </si>
  <si>
    <t>CES3000000001</t>
  </si>
  <si>
    <t>Seasonally Adjusted</t>
  </si>
  <si>
    <t>Series Title:</t>
  </si>
  <si>
    <t>All employees, thousands, manufacturing, seasonally adjusted</t>
  </si>
  <si>
    <t>Super Sector:</t>
  </si>
  <si>
    <t>Manufacturing</t>
  </si>
  <si>
    <t>Industry:</t>
  </si>
  <si>
    <t>NAICS Code:</t>
  </si>
  <si>
    <t>-</t>
  </si>
  <si>
    <t>Data Type:</t>
  </si>
  <si>
    <t>ALL EMPLOYEES, THOUSANDS</t>
  </si>
  <si>
    <t>Years: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</si>
  <si>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</si>
  <si>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</si>
  <si>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</si>
  <si>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</si>
  <si>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</si>
  <si>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</si>
  <si>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</si>
  <si>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</si>
  <si>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</si>
  <si>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</si>
  <si>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</si>
  <si>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</si>
  <si>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</si>
  <si>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avg</t>
  </si>
  <si>
    <t>https://data.bls.gov/timeseries/CES3000000001</t>
  </si>
  <si>
    <t>https://www.newyorker.com/books/under-review/the-problem-with-blaming-robots-for-taking-our-jobs</t>
  </si>
  <si>
    <t>See graph below</t>
  </si>
  <si>
    <t>2000 to date</t>
  </si>
  <si>
    <t>year over year change</t>
  </si>
  <si>
    <t>https://startupgenome.com/all-reports</t>
  </si>
  <si>
    <t>https://www.bing.com/search?q=Canada+ecosystems%2C+AI+and+manufacturing</t>
  </si>
  <si>
    <t>https://www.theglobeandmail.com/search/?q=Ontario%20manufacturing%20sector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</si>
</sst>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"/>
    <numFmt numFmtId="165" formatCode="#0.00"/>
  </numFmts>
  <fonts count="13" x14ac:knownFonts="1">
    <font>
      <sz val="11"/>
      <color indexed="8"/>
      <name val="Calibri"/>
      <family val="2"/>
      <scheme val="minor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indexed="9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9" fillId="2" borderId="0"/>
    <xf numFmtId="0" fontId="9" fillId="2" borderId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wrapText="1"/>
    </xf>
    <xf numFmtId="0" fontId="7" fillId="0" borderId="0" xfId="1"/>
    <xf numFmtId="0" fontId="7" fillId="0" borderId="0" xfId="1" applyAlignment="1">
      <alignment horizontal="center" vertical="center" wrapText="1"/>
    </xf>
    <xf numFmtId="0" fontId="7" fillId="0" borderId="0" xfId="1" applyAlignment="1">
      <alignment horizontal="left" vertical="center"/>
    </xf>
    <xf numFmtId="164" fontId="8" fillId="2" borderId="0" xfId="2" applyNumberFormat="1" applyFont="1" applyAlignment="1">
      <alignment horizontal="right"/>
    </xf>
    <xf numFmtId="164" fontId="11" fillId="2" borderId="0" xfId="2" applyNumberFormat="1" applyFont="1" applyAlignment="1">
      <alignment horizontal="right"/>
    </xf>
    <xf numFmtId="0" fontId="10" fillId="3" borderId="0" xfId="0" applyFont="1" applyFill="1" applyAlignment="1">
      <alignment horizontal="right" vertical="center"/>
    </xf>
    <xf numFmtId="0" fontId="12" fillId="0" borderId="0" xfId="0" applyFont="1"/>
    <xf numFmtId="0" fontId="3" fillId="2" borderId="1" xfId="0" applyFont="1" applyFill="1" applyBorder="1" applyAlignment="1">
      <alignment horizontal="right" wrapText="1"/>
    </xf>
    <xf numFmtId="0" fontId="4" fillId="2" borderId="0" xfId="0" applyFont="1" applyFill="1" applyAlignment="1">
      <alignment horizontal="right"/>
    </xf>
    <xf numFmtId="165" fontId="0" fillId="0" borderId="0" xfId="0" applyNumberFormat="1"/>
    <xf numFmtId="0" fontId="7" fillId="0" borderId="0" xfId="1"/>
    <xf numFmtId="0" fontId="0" fillId="0" borderId="0" xfId="0"/>
    <xf numFmtId="0" fontId="6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</cellXfs>
  <cellStyles count="4">
    <cellStyle name="Hyperlink" xfId="1" builtinId="8"/>
    <cellStyle name="Normal" xfId="0" builtinId="0"/>
    <cellStyle name="Normal 2" xfId="2" xr:uid="{0ED7636A-2ECE-4623-8BBD-1FD3112692C8}"/>
    <cellStyle name="Normal 3" xfId="3" xr:uid="{1EC7238C-6713-494C-96AE-6F63359B57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2000" b="1"/>
              <a:t>USA manufacturing jobs </a:t>
            </a:r>
            <a:br>
              <a:rPr lang="en-CA" sz="2000" b="1"/>
            </a:br>
            <a:r>
              <a:rPr lang="en-CA" sz="2000" b="1"/>
              <a:t>1.37 million more in 2024</a:t>
            </a:r>
            <a:r>
              <a:rPr lang="en-CA" sz="2000" b="1" baseline="0"/>
              <a:t> </a:t>
            </a:r>
            <a:r>
              <a:rPr lang="en-CA" sz="2000" b="1"/>
              <a:t>than 2010 year</a:t>
            </a:r>
            <a:r>
              <a:rPr lang="en-CA" sz="2000" b="1" baseline="0"/>
              <a:t> end</a:t>
            </a:r>
            <a:endParaRPr lang="en-CA" sz="2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466983185179447"/>
          <c:y val="7.9811459256567768E-2"/>
          <c:w val="0.81057986708801089"/>
          <c:h val="0.8373971212630583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'BLS Data Series'!$P$13</c:f>
              <c:strCache>
                <c:ptCount val="1"/>
                <c:pt idx="0">
                  <c:v>year over year change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'BLS Data Series'!$N$14:$N$28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 COVID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strCache>
            </c:strRef>
          </c:cat>
          <c:val>
            <c:numRef>
              <c:f>'BLS Data Series'!$P$14:$P$28</c:f>
              <c:numCache>
                <c:formatCode>General</c:formatCode>
                <c:ptCount val="15"/>
                <c:pt idx="1">
                  <c:v>0.19841666666666846</c:v>
                </c:pt>
                <c:pt idx="2">
                  <c:v>0.19991666666666497</c:v>
                </c:pt>
                <c:pt idx="3">
                  <c:v>9.216666666666562E-2</c:v>
                </c:pt>
                <c:pt idx="4">
                  <c:v>0.16541666666666899</c:v>
                </c:pt>
                <c:pt idx="5">
                  <c:v>0.15033333333333232</c:v>
                </c:pt>
                <c:pt idx="6">
                  <c:v>1.7916666666668135E-2</c:v>
                </c:pt>
                <c:pt idx="7">
                  <c:v>8.5916666666665975E-2</c:v>
                </c:pt>
                <c:pt idx="8">
                  <c:v>0.2490833333333331</c:v>
                </c:pt>
                <c:pt idx="9">
                  <c:v>0.12866666666666582</c:v>
                </c:pt>
                <c:pt idx="10">
                  <c:v>-0.65158333333333296</c:v>
                </c:pt>
                <c:pt idx="11">
                  <c:v>0.18983333333333263</c:v>
                </c:pt>
                <c:pt idx="12">
                  <c:v>0.45958333333333456</c:v>
                </c:pt>
                <c:pt idx="13">
                  <c:v>0.12741666666666696</c:v>
                </c:pt>
                <c:pt idx="14">
                  <c:v>1.7450000000000188E-2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D3-4FC0-AE4E-54AF2CC879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26167512"/>
        <c:axId val="626170136"/>
      </c:barChart>
      <c:lineChart>
        <c:grouping val="standard"/>
        <c:varyColors val="0"/>
        <c:ser>
          <c:idx val="0"/>
          <c:order val="0"/>
          <c:tx>
            <c:strRef>
              <c:f>'BLS Data Series'!$O$13</c:f>
              <c:strCache>
                <c:ptCount val="1"/>
                <c:pt idx="0">
                  <c:v>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'BLS Data Series'!$N$14:$N$28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 COVID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strCache>
            </c:strRef>
          </c:cat>
          <c:val>
            <c:numRef>
              <c:f>'BLS Data Series'!$O$14:$O$28</c:f>
              <c:numCache>
                <c:formatCode>General</c:formatCode>
                <c:ptCount val="15"/>
                <c:pt idx="0">
                  <c:v>11.528666666666666</c:v>
                </c:pt>
                <c:pt idx="1">
                  <c:v>11.727083333333335</c:v>
                </c:pt>
                <c:pt idx="2">
                  <c:v>11.927</c:v>
                </c:pt>
                <c:pt idx="3">
                  <c:v>12.019166666666665</c:v>
                </c:pt>
                <c:pt idx="4">
                  <c:v>12.184583333333334</c:v>
                </c:pt>
                <c:pt idx="5">
                  <c:v>12.334916666666667</c:v>
                </c:pt>
                <c:pt idx="6">
                  <c:v>12.352833333333335</c:v>
                </c:pt>
                <c:pt idx="7">
                  <c:v>12.438750000000001</c:v>
                </c:pt>
                <c:pt idx="8">
                  <c:v>12.687833333333334</c:v>
                </c:pt>
                <c:pt idx="9">
                  <c:v>12.8165</c:v>
                </c:pt>
                <c:pt idx="10">
                  <c:v>12.164916666666667</c:v>
                </c:pt>
                <c:pt idx="11">
                  <c:v>12.354749999999999</c:v>
                </c:pt>
                <c:pt idx="12">
                  <c:v>12.814333333333334</c:v>
                </c:pt>
                <c:pt idx="13">
                  <c:v>12.941750000000001</c:v>
                </c:pt>
                <c:pt idx="14">
                  <c:v>12.959200000000001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D3-4FC0-AE4E-54AF2CC879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6179976"/>
        <c:axId val="626186208"/>
      </c:lineChart>
      <c:catAx>
        <c:axId val="626179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186208"/>
        <c:crosses val="autoZero"/>
        <c:auto val="1"/>
        <c:lblAlgn val="ctr"/>
        <c:lblOffset val="100"/>
        <c:noMultiLvlLbl val="0"/>
      </c:catAx>
      <c:valAx>
        <c:axId val="62618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/>
                  <a:t>USA Manufacturing jobs  in millions 
</a:t>
                </a:r>
                <a:r>
                  <a:rPr lang="en-US" sz="1200"/>
                  <a:t>https://data.bls.gov/timeseries/CES3000000001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179976"/>
        <c:crosses val="autoZero"/>
        <c:crossBetween val="between"/>
      </c:valAx>
      <c:valAx>
        <c:axId val="626170136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Year over Year Change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167512"/>
        <c:crosses val="max"/>
        <c:crossBetween val="between"/>
      </c:valAx>
      <c:catAx>
        <c:axId val="626167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61701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190500</xdr:colOff>
      <xdr:row>42</xdr:row>
      <xdr:rowOff>171450</xdr:rowOff>
    </xdr:to>
    <xdr:sp macro="" textlink="">
      <xdr:nvSpPr>
        <xdr:cNvPr id="1027" name="_xssf_cell_comment" hidden="1">
          <a:extLst>
            <a:ext uri="{FF2B5EF4-FFF2-40B4-BE49-F238E27FC236}">
              <a16:creationId xmlns:a16="http://schemas.microsoft.com/office/drawing/2014/main" id="{59CE0BB3-1AC8-4F0F-8072-129C4E5B54F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890586</xdr:colOff>
      <xdr:row>28</xdr:row>
      <xdr:rowOff>147644</xdr:rowOff>
    </xdr:from>
    <xdr:to>
      <xdr:col>13</xdr:col>
      <xdr:colOff>1843087</xdr:colOff>
      <xdr:row>65</xdr:row>
      <xdr:rowOff>166688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900D3F3-DFBF-48C9-B6EF-E3156F01C2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16</xdr:col>
      <xdr:colOff>190500</xdr:colOff>
      <xdr:row>42</xdr:row>
      <xdr:rowOff>171450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AA0F9C19-2656-4E80-B795-F5D838C366E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068425" cy="9544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190500</xdr:colOff>
      <xdr:row>42</xdr:row>
      <xdr:rowOff>171450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8AA71D0D-AD0C-4886-AADE-D4D77CD1968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068425" cy="9544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190500</xdr:colOff>
      <xdr:row>42</xdr:row>
      <xdr:rowOff>171450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FF0E8675-B595-421E-B0B0-7B5611CC167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068425" cy="9544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190500</xdr:colOff>
      <xdr:row>42</xdr:row>
      <xdr:rowOff>171450</xdr:rowOff>
    </xdr:to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40C7893B-AE58-4D11-97D8-90879E1403E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068425" cy="9563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190500</xdr:colOff>
      <xdr:row>42</xdr:row>
      <xdr:rowOff>171450</xdr:rowOff>
    </xdr:to>
    <xdr:sp macro="" textlink="">
      <xdr:nvSpPr>
        <xdr:cNvPr id="6" name="AutoShape 3">
          <a:extLst>
            <a:ext uri="{FF2B5EF4-FFF2-40B4-BE49-F238E27FC236}">
              <a16:creationId xmlns:a16="http://schemas.microsoft.com/office/drawing/2014/main" id="{5178441E-E369-4E0A-AC98-DABF4E70820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068425" cy="9572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190500</xdr:colOff>
      <xdr:row>42</xdr:row>
      <xdr:rowOff>171450</xdr:rowOff>
    </xdr:to>
    <xdr:sp macro="" textlink="">
      <xdr:nvSpPr>
        <xdr:cNvPr id="8" name="AutoShape 3">
          <a:extLst>
            <a:ext uri="{FF2B5EF4-FFF2-40B4-BE49-F238E27FC236}">
              <a16:creationId xmlns:a16="http://schemas.microsoft.com/office/drawing/2014/main" id="{908EF977-5849-49DA-94DA-1AD50CDF2FD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068425" cy="9572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heglobeandmail.com/search/?q=Ontario%20manufacturing%20sector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data.bls.gov/timeseries/CES3000000001" TargetMode="External"/><Relationship Id="rId1" Type="http://schemas.openxmlformats.org/officeDocument/2006/relationships/hyperlink" Target="https://www.bing.com/search?q=Canada+ecosystems%2C+AI+and+manufacturin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startupgenome.com/all-reports" TargetMode="External"/><Relationship Id="rId4" Type="http://schemas.openxmlformats.org/officeDocument/2006/relationships/hyperlink" Target="https://www.newyorker.com/books/under-review/the-problem-with-blaming-robots-for-taking-our-job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28"/>
  <sheetViews>
    <sheetView tabSelected="1" zoomScaleNormal="100" workbookViewId="0">
      <selection activeCell="I4" sqref="I4"/>
    </sheetView>
  </sheetViews>
  <sheetFormatPr defaultRowHeight="15" x14ac:dyDescent="0.25"/>
  <cols>
    <col min="1" max="1" width="20" customWidth="1"/>
    <col min="2" max="13" width="8" customWidth="1"/>
    <col min="14" max="14" width="32.140625" customWidth="1"/>
    <col min="15" max="15" width="12" bestFit="1" customWidth="1"/>
    <col min="16" max="16" width="48" customWidth="1"/>
    <col min="17" max="255" width="8" customWidth="1"/>
  </cols>
  <sheetData>
    <row r="1" spans="1:16" ht="15.75" customHeight="1" x14ac:dyDescent="0.25">
      <c r="A1" s="18" t="s">
        <v>0</v>
      </c>
      <c r="B1" s="18"/>
      <c r="C1" s="18"/>
      <c r="D1" s="18"/>
      <c r="E1" s="18"/>
      <c r="F1" s="18"/>
      <c r="I1" s="4" t="s">
        <v>33</v>
      </c>
    </row>
    <row r="2" spans="1:16" ht="15.75" customHeight="1" x14ac:dyDescent="0.25">
      <c r="A2" s="18"/>
      <c r="B2" s="18"/>
      <c r="C2" s="18"/>
      <c r="D2" s="18"/>
      <c r="E2" s="18"/>
      <c r="F2" s="18"/>
      <c r="I2" s="6" t="s">
        <v>34</v>
      </c>
      <c r="J2" s="5"/>
      <c r="K2" s="5"/>
      <c r="L2" s="5"/>
      <c r="M2" s="5"/>
      <c r="N2" s="5"/>
    </row>
    <row r="3" spans="1:16" x14ac:dyDescent="0.25">
      <c r="A3" s="14" t="s">
        <v>28</v>
      </c>
      <c r="B3" s="15"/>
      <c r="C3" s="15"/>
      <c r="D3" s="15"/>
      <c r="E3" s="15"/>
      <c r="F3" s="15"/>
      <c r="I3" s="4" t="s">
        <v>35</v>
      </c>
    </row>
    <row r="4" spans="1:16" x14ac:dyDescent="0.25">
      <c r="A4" s="2" t="s">
        <v>1</v>
      </c>
      <c r="B4" s="16" t="s">
        <v>2</v>
      </c>
      <c r="C4" s="15"/>
      <c r="D4" s="15"/>
      <c r="E4" s="15"/>
      <c r="F4" s="15"/>
      <c r="I4" s="4" t="s">
        <v>29</v>
      </c>
    </row>
    <row r="5" spans="1:16" x14ac:dyDescent="0.25">
      <c r="A5" s="17" t="s">
        <v>3</v>
      </c>
      <c r="B5" s="15"/>
      <c r="C5" s="15"/>
      <c r="D5" s="15"/>
      <c r="E5" s="15"/>
      <c r="F5" s="15"/>
    </row>
    <row r="6" spans="1:16" x14ac:dyDescent="0.25">
      <c r="A6" s="2" t="s">
        <v>4</v>
      </c>
      <c r="B6" s="16" t="s">
        <v>5</v>
      </c>
      <c r="C6" s="15"/>
      <c r="D6" s="15"/>
      <c r="E6" s="15"/>
      <c r="F6" s="15"/>
    </row>
    <row r="7" spans="1:16" x14ac:dyDescent="0.25">
      <c r="A7" s="2" t="s">
        <v>6</v>
      </c>
      <c r="B7" s="16" t="s">
        <v>7</v>
      </c>
      <c r="C7" s="15"/>
      <c r="D7" s="15"/>
      <c r="E7" s="15"/>
      <c r="F7" s="15"/>
    </row>
    <row r="8" spans="1:16" ht="18.75" x14ac:dyDescent="0.3">
      <c r="A8" s="2" t="s">
        <v>8</v>
      </c>
      <c r="B8" s="16" t="s">
        <v>7</v>
      </c>
      <c r="C8" s="15"/>
      <c r="D8" s="15"/>
      <c r="E8" s="15"/>
      <c r="F8" s="15"/>
      <c r="I8" s="10" t="s">
        <v>30</v>
      </c>
    </row>
    <row r="9" spans="1:16" x14ac:dyDescent="0.25">
      <c r="A9" s="2" t="s">
        <v>9</v>
      </c>
      <c r="B9" s="16" t="s">
        <v>10</v>
      </c>
      <c r="C9" s="15"/>
      <c r="D9" s="15"/>
      <c r="E9" s="15"/>
      <c r="F9" s="15"/>
    </row>
    <row r="10" spans="1:16" x14ac:dyDescent="0.25">
      <c r="A10" s="2" t="s">
        <v>11</v>
      </c>
      <c r="B10" s="16" t="s">
        <v>12</v>
      </c>
      <c r="C10" s="15"/>
      <c r="D10" s="15"/>
      <c r="E10" s="15"/>
      <c r="F10" s="15"/>
    </row>
    <row r="11" spans="1:16" x14ac:dyDescent="0.25">
      <c r="A11" s="2" t="s">
        <v>13</v>
      </c>
      <c r="B11" s="19" t="s">
        <v>31</v>
      </c>
      <c r="C11" s="15"/>
      <c r="D11" s="15"/>
      <c r="E11" s="15"/>
      <c r="F11" s="15"/>
      <c r="G11" s="13">
        <f>(F28 - M14 ) / 1000</f>
        <v>1.37</v>
      </c>
      <c r="H11" t="str">
        <f>"million more jobs in " &amp; A28 &amp; " than 2010"</f>
        <v>million more jobs in 2024 than 2010</v>
      </c>
    </row>
    <row r="13" spans="1:16" ht="15.75" thickBot="1" x14ac:dyDescent="0.3">
      <c r="A13" s="11" t="s">
        <v>14</v>
      </c>
      <c r="B13" s="1" t="s">
        <v>15</v>
      </c>
      <c r="C13" s="1" t="s">
        <v>16</v>
      </c>
      <c r="D13" s="1" t="s">
        <v>17</v>
      </c>
      <c r="E13" s="1" t="s">
        <v>18</v>
      </c>
      <c r="F13" s="1" t="s">
        <v>19</v>
      </c>
      <c r="G13" s="1" t="s">
        <v>20</v>
      </c>
      <c r="H13" s="1" t="s">
        <v>21</v>
      </c>
      <c r="I13" s="1" t="s">
        <v>22</v>
      </c>
      <c r="J13" s="1" t="s">
        <v>23</v>
      </c>
      <c r="K13" s="1" t="s">
        <v>24</v>
      </c>
      <c r="L13" s="1" t="s">
        <v>25</v>
      </c>
      <c r="M13" s="1" t="s">
        <v>26</v>
      </c>
      <c r="O13" s="3" t="s">
        <v>27</v>
      </c>
      <c r="P13" s="3" t="s">
        <v>32</v>
      </c>
    </row>
    <row r="14" spans="1:16" ht="15.75" thickTop="1" x14ac:dyDescent="0.25">
      <c r="A14" s="12">
        <v>2010</v>
      </c>
      <c r="B14" s="7">
        <v>11460</v>
      </c>
      <c r="C14" s="7">
        <v>11453</v>
      </c>
      <c r="D14" s="7">
        <v>11453</v>
      </c>
      <c r="E14" s="7">
        <v>11489</v>
      </c>
      <c r="F14" s="7">
        <v>11525</v>
      </c>
      <c r="G14" s="7">
        <v>11545</v>
      </c>
      <c r="H14" s="7">
        <v>11561</v>
      </c>
      <c r="I14" s="7">
        <v>11553</v>
      </c>
      <c r="J14" s="7">
        <v>11563</v>
      </c>
      <c r="K14" s="7">
        <v>11562</v>
      </c>
      <c r="L14" s="7">
        <v>11585</v>
      </c>
      <c r="M14" s="8">
        <v>11595</v>
      </c>
      <c r="N14">
        <v>2010</v>
      </c>
      <c r="O14">
        <f t="shared" ref="O14:O21" si="0">AVERAGE(B14:M14)/1000</f>
        <v>11.528666666666666</v>
      </c>
    </row>
    <row r="15" spans="1:16" x14ac:dyDescent="0.25">
      <c r="A15" s="12">
        <v>2011</v>
      </c>
      <c r="B15" s="7">
        <v>11621</v>
      </c>
      <c r="C15" s="7">
        <v>11654</v>
      </c>
      <c r="D15" s="7">
        <v>11675</v>
      </c>
      <c r="E15" s="7">
        <v>11704</v>
      </c>
      <c r="F15" s="7">
        <v>11713</v>
      </c>
      <c r="G15" s="7">
        <v>11727</v>
      </c>
      <c r="H15" s="7">
        <v>11746</v>
      </c>
      <c r="I15" s="7">
        <v>11764</v>
      </c>
      <c r="J15" s="7">
        <v>11769</v>
      </c>
      <c r="K15" s="7">
        <v>11780</v>
      </c>
      <c r="L15" s="7">
        <v>11770</v>
      </c>
      <c r="M15" s="7">
        <v>11802</v>
      </c>
      <c r="N15">
        <v>2011</v>
      </c>
      <c r="O15">
        <f t="shared" si="0"/>
        <v>11.727083333333335</v>
      </c>
      <c r="P15">
        <f t="shared" ref="P15:P23" si="1">O15-O14</f>
        <v>0.19841666666666846</v>
      </c>
    </row>
    <row r="16" spans="1:16" x14ac:dyDescent="0.25">
      <c r="A16" s="12">
        <v>2012</v>
      </c>
      <c r="B16" s="7">
        <v>11838</v>
      </c>
      <c r="C16" s="7">
        <v>11860</v>
      </c>
      <c r="D16" s="7">
        <v>11898</v>
      </c>
      <c r="E16" s="7">
        <v>11916</v>
      </c>
      <c r="F16" s="7">
        <v>11927</v>
      </c>
      <c r="G16" s="7">
        <v>11936</v>
      </c>
      <c r="H16" s="7">
        <v>11964</v>
      </c>
      <c r="I16" s="7">
        <v>11960</v>
      </c>
      <c r="J16" s="7">
        <v>11954</v>
      </c>
      <c r="K16" s="7">
        <v>11961</v>
      </c>
      <c r="L16" s="7">
        <v>11950</v>
      </c>
      <c r="M16" s="7">
        <v>11960</v>
      </c>
      <c r="N16">
        <v>2012</v>
      </c>
      <c r="O16">
        <f t="shared" si="0"/>
        <v>11.927</v>
      </c>
      <c r="P16">
        <f t="shared" si="1"/>
        <v>0.19991666666666497</v>
      </c>
    </row>
    <row r="17" spans="1:16" x14ac:dyDescent="0.25">
      <c r="A17" s="12">
        <v>2013</v>
      </c>
      <c r="B17" s="7">
        <v>11983</v>
      </c>
      <c r="C17" s="7">
        <v>11996</v>
      </c>
      <c r="D17" s="7">
        <v>11999</v>
      </c>
      <c r="E17" s="7">
        <v>12000</v>
      </c>
      <c r="F17" s="7">
        <v>12000</v>
      </c>
      <c r="G17" s="7">
        <v>12004</v>
      </c>
      <c r="H17" s="7">
        <v>11984</v>
      </c>
      <c r="I17" s="7">
        <v>12014</v>
      </c>
      <c r="J17" s="7">
        <v>12032</v>
      </c>
      <c r="K17" s="7">
        <v>12056</v>
      </c>
      <c r="L17" s="7">
        <v>12079</v>
      </c>
      <c r="M17" s="7">
        <v>12083</v>
      </c>
      <c r="N17">
        <v>2013</v>
      </c>
      <c r="O17">
        <f t="shared" si="0"/>
        <v>12.019166666666665</v>
      </c>
      <c r="P17">
        <f t="shared" si="1"/>
        <v>9.216666666666562E-2</v>
      </c>
    </row>
    <row r="18" spans="1:16" x14ac:dyDescent="0.25">
      <c r="A18" s="12">
        <v>2014</v>
      </c>
      <c r="B18" s="7">
        <v>12081</v>
      </c>
      <c r="C18" s="7">
        <v>12106</v>
      </c>
      <c r="D18" s="7">
        <v>12120</v>
      </c>
      <c r="E18" s="7">
        <v>12134</v>
      </c>
      <c r="F18" s="7">
        <v>12146</v>
      </c>
      <c r="G18" s="7">
        <v>12170</v>
      </c>
      <c r="H18" s="7">
        <v>12189</v>
      </c>
      <c r="I18" s="7">
        <v>12208</v>
      </c>
      <c r="J18" s="7">
        <v>12226</v>
      </c>
      <c r="K18" s="7">
        <v>12259</v>
      </c>
      <c r="L18" s="7">
        <v>12284</v>
      </c>
      <c r="M18" s="7">
        <v>12292</v>
      </c>
      <c r="N18">
        <v>2014</v>
      </c>
      <c r="O18">
        <f t="shared" si="0"/>
        <v>12.184583333333334</v>
      </c>
      <c r="P18">
        <f t="shared" si="1"/>
        <v>0.16541666666666899</v>
      </c>
    </row>
    <row r="19" spans="1:16" x14ac:dyDescent="0.25">
      <c r="A19" s="12">
        <v>2015</v>
      </c>
      <c r="B19" s="7">
        <v>12292</v>
      </c>
      <c r="C19" s="7">
        <v>12301</v>
      </c>
      <c r="D19" s="7">
        <v>12312</v>
      </c>
      <c r="E19" s="7">
        <v>12318</v>
      </c>
      <c r="F19" s="7">
        <v>12333</v>
      </c>
      <c r="G19" s="7">
        <v>12334</v>
      </c>
      <c r="H19" s="7">
        <v>12349</v>
      </c>
      <c r="I19" s="7">
        <v>12345</v>
      </c>
      <c r="J19" s="7">
        <v>12354</v>
      </c>
      <c r="K19" s="7">
        <v>12362</v>
      </c>
      <c r="L19" s="7">
        <v>12357</v>
      </c>
      <c r="M19" s="7">
        <v>12362</v>
      </c>
      <c r="N19">
        <v>2015</v>
      </c>
      <c r="O19">
        <f t="shared" si="0"/>
        <v>12.334916666666667</v>
      </c>
      <c r="P19">
        <f t="shared" si="1"/>
        <v>0.15033333333333232</v>
      </c>
    </row>
    <row r="20" spans="1:16" x14ac:dyDescent="0.25">
      <c r="A20" s="12">
        <v>2016</v>
      </c>
      <c r="B20" s="7">
        <v>12383</v>
      </c>
      <c r="C20" s="7">
        <v>12365</v>
      </c>
      <c r="D20" s="7">
        <v>12342</v>
      </c>
      <c r="E20" s="7">
        <v>12353</v>
      </c>
      <c r="F20" s="7">
        <v>12332</v>
      </c>
      <c r="G20" s="7">
        <v>12350</v>
      </c>
      <c r="H20" s="7">
        <v>12372</v>
      </c>
      <c r="I20" s="7">
        <v>12348</v>
      </c>
      <c r="J20" s="7">
        <v>12347</v>
      </c>
      <c r="K20" s="7">
        <v>12345</v>
      </c>
      <c r="L20" s="7">
        <v>12342</v>
      </c>
      <c r="M20" s="7">
        <v>12355</v>
      </c>
      <c r="N20">
        <v>2016</v>
      </c>
      <c r="O20">
        <f t="shared" si="0"/>
        <v>12.352833333333335</v>
      </c>
      <c r="P20">
        <f t="shared" si="1"/>
        <v>1.7916666666668135E-2</v>
      </c>
    </row>
    <row r="21" spans="1:16" x14ac:dyDescent="0.25">
      <c r="A21" s="12">
        <v>2017</v>
      </c>
      <c r="B21" s="7">
        <v>12366</v>
      </c>
      <c r="C21" s="7">
        <v>12380</v>
      </c>
      <c r="D21" s="7">
        <v>12393</v>
      </c>
      <c r="E21" s="7">
        <v>12400</v>
      </c>
      <c r="F21" s="7">
        <v>12409</v>
      </c>
      <c r="G21" s="7">
        <v>12422</v>
      </c>
      <c r="H21" s="7">
        <v>12423</v>
      </c>
      <c r="I21" s="7">
        <v>12467</v>
      </c>
      <c r="J21" s="7">
        <v>12477</v>
      </c>
      <c r="K21" s="7">
        <v>12490</v>
      </c>
      <c r="L21">
        <v>12505</v>
      </c>
      <c r="M21">
        <v>12533</v>
      </c>
      <c r="N21">
        <v>2017</v>
      </c>
      <c r="O21">
        <f t="shared" si="0"/>
        <v>12.438750000000001</v>
      </c>
      <c r="P21">
        <f t="shared" si="1"/>
        <v>8.5916666666665975E-2</v>
      </c>
    </row>
    <row r="22" spans="1:16" x14ac:dyDescent="0.25">
      <c r="A22" s="12">
        <v>2018</v>
      </c>
      <c r="B22" s="7">
        <v>12561</v>
      </c>
      <c r="C22" s="7">
        <v>12584</v>
      </c>
      <c r="D22" s="7">
        <v>12610</v>
      </c>
      <c r="E22" s="7">
        <v>12631</v>
      </c>
      <c r="F22" s="7">
        <v>12657</v>
      </c>
      <c r="G22" s="7">
        <v>12691</v>
      </c>
      <c r="H22" s="7">
        <v>12711</v>
      </c>
      <c r="I22" s="7">
        <v>12725</v>
      </c>
      <c r="J22" s="7">
        <v>12744</v>
      </c>
      <c r="K22" s="7">
        <v>12767</v>
      </c>
      <c r="L22" s="7">
        <v>12777</v>
      </c>
      <c r="M22" s="7">
        <v>12796</v>
      </c>
      <c r="N22">
        <f>A22</f>
        <v>2018</v>
      </c>
      <c r="O22">
        <f t="shared" ref="O22:O23" si="2">AVERAGE(B22:M22)/1000</f>
        <v>12.687833333333334</v>
      </c>
      <c r="P22">
        <f t="shared" si="1"/>
        <v>0.2490833333333331</v>
      </c>
    </row>
    <row r="23" spans="1:16" x14ac:dyDescent="0.25">
      <c r="A23" s="12">
        <v>2019</v>
      </c>
      <c r="B23" s="7">
        <v>12828</v>
      </c>
      <c r="C23" s="7">
        <v>12818</v>
      </c>
      <c r="D23" s="7">
        <v>12825</v>
      </c>
      <c r="E23" s="7">
        <v>12822</v>
      </c>
      <c r="F23" s="7">
        <v>12818</v>
      </c>
      <c r="G23" s="7">
        <v>12824</v>
      </c>
      <c r="H23" s="7">
        <v>12827</v>
      </c>
      <c r="I23" s="7">
        <v>12826</v>
      </c>
      <c r="J23" s="7">
        <v>12825</v>
      </c>
      <c r="K23" s="7">
        <v>12771</v>
      </c>
      <c r="L23" s="7">
        <v>12816</v>
      </c>
      <c r="M23" s="7">
        <v>12798</v>
      </c>
      <c r="N23">
        <f>A23</f>
        <v>2019</v>
      </c>
      <c r="O23">
        <f t="shared" si="2"/>
        <v>12.8165</v>
      </c>
      <c r="P23">
        <f t="shared" si="1"/>
        <v>0.12866666666666582</v>
      </c>
    </row>
    <row r="24" spans="1:16" x14ac:dyDescent="0.25">
      <c r="A24" s="12">
        <v>2020</v>
      </c>
      <c r="B24" s="9">
        <v>12785</v>
      </c>
      <c r="C24" s="9">
        <v>12780</v>
      </c>
      <c r="D24" s="9">
        <v>12721</v>
      </c>
      <c r="E24" s="9">
        <v>11419</v>
      </c>
      <c r="F24" s="9">
        <v>11652</v>
      </c>
      <c r="G24" s="9">
        <v>11982</v>
      </c>
      <c r="H24" s="9">
        <v>12019</v>
      </c>
      <c r="I24" s="9">
        <v>12047</v>
      </c>
      <c r="J24" s="9">
        <v>12102</v>
      </c>
      <c r="K24" s="9">
        <v>12124</v>
      </c>
      <c r="L24">
        <v>12154</v>
      </c>
      <c r="M24">
        <v>12194</v>
      </c>
      <c r="N24" t="str">
        <f>A24 &amp; " COVID"</f>
        <v>2020 COVID</v>
      </c>
      <c r="O24">
        <f t="shared" ref="O24" si="3">AVERAGE(B24:M24)/1000</f>
        <v>12.164916666666667</v>
      </c>
      <c r="P24">
        <f t="shared" ref="P24:P28" si="4">O24-O23</f>
        <v>-0.65158333333333296</v>
      </c>
    </row>
    <row r="25" spans="1:16" x14ac:dyDescent="0.25">
      <c r="A25" s="12">
        <v>2021</v>
      </c>
      <c r="B25">
        <v>12188</v>
      </c>
      <c r="C25">
        <v>12217</v>
      </c>
      <c r="D25">
        <v>12272</v>
      </c>
      <c r="E25">
        <v>12232</v>
      </c>
      <c r="F25">
        <v>12264</v>
      </c>
      <c r="G25">
        <v>12285</v>
      </c>
      <c r="H25">
        <v>12353</v>
      </c>
      <c r="I25">
        <v>12401</v>
      </c>
      <c r="J25">
        <v>12439</v>
      </c>
      <c r="K25">
        <v>12497</v>
      </c>
      <c r="L25">
        <v>12534</v>
      </c>
      <c r="M25">
        <v>12575</v>
      </c>
      <c r="N25">
        <f>A25</f>
        <v>2021</v>
      </c>
      <c r="O25">
        <f t="shared" ref="O25:O28" si="5">AVERAGE(B25:M25)/1000</f>
        <v>12.354749999999999</v>
      </c>
      <c r="P25">
        <f t="shared" si="4"/>
        <v>0.18983333333333263</v>
      </c>
    </row>
    <row r="26" spans="1:16" x14ac:dyDescent="0.25">
      <c r="A26" s="12">
        <v>2022</v>
      </c>
      <c r="B26">
        <v>12602</v>
      </c>
      <c r="C26">
        <v>12649</v>
      </c>
      <c r="D26">
        <v>12717</v>
      </c>
      <c r="E26">
        <v>12768</v>
      </c>
      <c r="F26">
        <v>12787</v>
      </c>
      <c r="G26">
        <v>12817</v>
      </c>
      <c r="H26">
        <v>12852</v>
      </c>
      <c r="I26">
        <v>12882</v>
      </c>
      <c r="J26">
        <v>12899</v>
      </c>
      <c r="K26">
        <v>12930</v>
      </c>
      <c r="L26">
        <v>12935</v>
      </c>
      <c r="M26">
        <v>12934</v>
      </c>
      <c r="N26">
        <f>A26</f>
        <v>2022</v>
      </c>
      <c r="O26">
        <f t="shared" si="5"/>
        <v>12.814333333333334</v>
      </c>
      <c r="P26">
        <f t="shared" si="4"/>
        <v>0.45958333333333456</v>
      </c>
    </row>
    <row r="27" spans="1:16" x14ac:dyDescent="0.25">
      <c r="A27" s="12">
        <v>2023</v>
      </c>
      <c r="B27">
        <v>12942</v>
      </c>
      <c r="C27">
        <v>12940</v>
      </c>
      <c r="D27">
        <v>12932</v>
      </c>
      <c r="E27">
        <v>12941</v>
      </c>
      <c r="F27">
        <v>12936</v>
      </c>
      <c r="G27">
        <v>12945</v>
      </c>
      <c r="H27">
        <v>12939</v>
      </c>
      <c r="I27">
        <v>12941</v>
      </c>
      <c r="J27">
        <v>12954</v>
      </c>
      <c r="K27">
        <v>12923</v>
      </c>
      <c r="L27">
        <v>12948</v>
      </c>
      <c r="M27">
        <v>12960</v>
      </c>
      <c r="N27">
        <f>A27</f>
        <v>2023</v>
      </c>
      <c r="O27">
        <f t="shared" si="5"/>
        <v>12.941750000000001</v>
      </c>
      <c r="P27">
        <f t="shared" si="4"/>
        <v>0.12741666666666696</v>
      </c>
    </row>
    <row r="28" spans="1:16" x14ac:dyDescent="0.25">
      <c r="A28" s="20">
        <v>2024</v>
      </c>
      <c r="B28">
        <v>12966</v>
      </c>
      <c r="C28">
        <v>12957</v>
      </c>
      <c r="D28">
        <v>12951</v>
      </c>
      <c r="E28">
        <v>12957</v>
      </c>
      <c r="F28">
        <v>12965</v>
      </c>
      <c r="N28">
        <v>2024</v>
      </c>
      <c r="O28">
        <f t="shared" si="5"/>
        <v>12.959200000000001</v>
      </c>
      <c r="P28">
        <f t="shared" si="4"/>
        <v>1.7450000000000188E-2</v>
      </c>
    </row>
  </sheetData>
  <mergeCells count="10">
    <mergeCell ref="A3:F3"/>
    <mergeCell ref="B4:F4"/>
    <mergeCell ref="A5:F5"/>
    <mergeCell ref="A1:F2"/>
    <mergeCell ref="B11:F11"/>
    <mergeCell ref="B6:F6"/>
    <mergeCell ref="B7:F7"/>
    <mergeCell ref="B8:F8"/>
    <mergeCell ref="B9:F9"/>
    <mergeCell ref="B10:F10"/>
  </mergeCells>
  <conditionalFormatting sqref="P14:P2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{9D4D7085-325A-4A66-998D-F452979363B1}</x14:id>
        </ext>
      </extLst>
    </cfRule>
  </conditionalFormatting>
  <conditionalFormatting sqref="P22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{7744C146-CE13-4353-9237-E6D01C5009C9}</x14:id>
        </ext>
      </extLst>
    </cfRule>
  </conditionalFormatting>
  <conditionalFormatting sqref="P23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{DEEA3FE6-1E70-4BFD-8C5B-89610C078369}</x14:id>
        </ext>
      </extLst>
    </cfRule>
  </conditionalFormatting>
  <conditionalFormatting sqref="P24:P2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{53766FF1-1659-4182-B30A-F83975558B66}</x14:id>
        </ext>
      </extLst>
    </cfRule>
  </conditionalFormatting>
  <hyperlinks>
    <hyperlink ref="I2" r:id="rId1" xr:uid="{CA51977D-45C2-4BF8-83CE-5C8515009DC5}"/>
    <hyperlink ref="A3" r:id="rId2" xr:uid="{92C99636-5B83-4D97-AEA0-3B949040C067}"/>
    <hyperlink ref="I3" r:id="rId3" xr:uid="{09984738-F7B8-4629-9F57-9CD98158769A}"/>
    <hyperlink ref="I4" r:id="rId4" xr:uid="{11BDA5B7-B8E2-419B-8B37-B2F05361BFC7}"/>
    <hyperlink ref="I1" r:id="rId5" xr:uid="{2645D5CC-9319-4D7C-9CAE-766A5150672B}"/>
  </hyperlinks>
  <pageMargins left="0.7" right="0.7" top="0.75" bottom="0.75" header="0.3" footer="0.3"/>
  <pageSetup orientation="landscape" r:id="rId6"/>
  <headerFooter>
    <oddHeader>&amp;CBureau of Labor Statistics</oddHeader>
    <oddFooter>&amp;LSource: Bureau of Labor Statistics&amp;RGenerated on: January 26, 2018 (10:58:27 AM)</oddFooter>
  </headerFooter>
  <drawing r:id="rId7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D4D7085-325A-4A66-998D-F452979363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P14:P21</xm:sqref>
        </x14:conditionalFormatting>
        <x14:conditionalFormatting xmlns:xm="http://schemas.microsoft.com/office/excel/2006/main">
          <x14:cfRule type="dataBar" id="{7744C146-CE13-4353-9237-E6D01C5009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P22</xm:sqref>
        </x14:conditionalFormatting>
        <x14:conditionalFormatting xmlns:xm="http://schemas.microsoft.com/office/excel/2006/main">
          <x14:cfRule type="dataBar" id="{DEEA3FE6-1E70-4BFD-8C5B-89610C07836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P23</xm:sqref>
        </x14:conditionalFormatting>
        <x14:conditionalFormatting xmlns:xm="http://schemas.microsoft.com/office/excel/2006/main">
          <x14:cfRule type="dataBar" id="{53766FF1-1659-4182-B30A-F83975558B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P24:P28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BLS Data Series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Tim McKenna</cp:lastModifiedBy>
  <dcterms:created xsi:type="dcterms:W3CDTF">2018-01-26T15:58:27Z</dcterms:created>
  <dcterms:modified xsi:type="dcterms:W3CDTF">2024-06-15T16:38:49Z</dcterms:modified>
</cp:coreProperties>
</file>