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\Documents\Seneca\$CPR101 current course\"/>
    </mc:Choice>
  </mc:AlternateContent>
  <xr:revisionPtr revIDLastSave="0" documentId="13_ncr:1_{6B6D843D-293C-4C94-95A5-49FC41781148}" xr6:coauthVersionLast="36" xr6:coauthVersionMax="36" xr10:uidLastSave="{00000000-0000-0000-0000-000000000000}"/>
  <bookViews>
    <workbookView xWindow="0" yWindow="0" windowWidth="19200" windowHeight="7080" xr2:uid="{B919D6EC-2FDD-45FE-A213-73FD0EB255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1" i="1" l="1"/>
  <c r="G9" i="1" l="1"/>
  <c r="D9" i="1"/>
  <c r="B16" i="1"/>
  <c r="A16" i="1"/>
  <c r="C35" i="1"/>
  <c r="E25" i="1"/>
  <c r="B32" i="1" s="1"/>
  <c r="C32" i="1" s="1"/>
  <c r="E24" i="1"/>
  <c r="B19" i="1" s="1"/>
  <c r="C19" i="1" s="1"/>
  <c r="E23" i="1"/>
  <c r="B20" i="1" s="1"/>
  <c r="C20" i="1" s="1"/>
  <c r="E22" i="1"/>
  <c r="B23" i="1" s="1"/>
  <c r="C23" i="1" s="1"/>
  <c r="E21" i="1"/>
  <c r="B30" i="1" s="1"/>
  <c r="C30" i="1" s="1"/>
  <c r="E20" i="1"/>
  <c r="B24" i="1" s="1"/>
  <c r="C24" i="1" s="1"/>
  <c r="S4" i="1"/>
  <c r="Q4" i="1"/>
  <c r="R6" i="1" s="1"/>
  <c r="O4" i="1"/>
  <c r="M4" i="1"/>
  <c r="K4" i="1"/>
  <c r="I4" i="1"/>
  <c r="V4" i="1" s="1"/>
  <c r="S5" i="1"/>
  <c r="Q5" i="1"/>
  <c r="O5" i="1"/>
  <c r="M5" i="1"/>
  <c r="K5" i="1"/>
  <c r="I5" i="1"/>
  <c r="V5" i="1" s="1"/>
  <c r="B21" i="1" l="1"/>
  <c r="C21" i="1" s="1"/>
  <c r="B25" i="1"/>
  <c r="C25" i="1" s="1"/>
  <c r="B29" i="1"/>
  <c r="C29" i="1" s="1"/>
  <c r="B22" i="1"/>
  <c r="C22" i="1" s="1"/>
  <c r="B26" i="1"/>
  <c r="C26" i="1" s="1"/>
  <c r="B27" i="1"/>
  <c r="C27" i="1" s="1"/>
  <c r="B31" i="1"/>
  <c r="C31" i="1" s="1"/>
  <c r="B28" i="1"/>
  <c r="C28" i="1" s="1"/>
  <c r="J6" i="1"/>
  <c r="N6" i="1"/>
  <c r="C33" i="1" l="1"/>
  <c r="L9" i="1"/>
</calcChain>
</file>

<file path=xl/sharedStrings.xml><?xml version="1.0" encoding="utf-8"?>
<sst xmlns="http://schemas.openxmlformats.org/spreadsheetml/2006/main" count="134" uniqueCount="60">
  <si>
    <t>L</t>
  </si>
  <si>
    <t>O</t>
  </si>
  <si>
    <t>S</t>
  </si>
  <si>
    <t>Y</t>
  </si>
  <si>
    <t>E</t>
  </si>
  <si>
    <t>_</t>
  </si>
  <si>
    <t>sorted</t>
  </si>
  <si>
    <t>unique</t>
  </si>
  <si>
    <t>count</t>
  </si>
  <si>
    <t>/</t>
  </si>
  <si>
    <t>Join _E or EY? Sum(_E)=2 EQ Sum(EY)=2, tied so select nodes with shortest tree, if tied, nodes on left…_E</t>
  </si>
  <si>
    <t>Join _EY or YO? Sum(_EY)=3 EQ Sum(YO)=3, tied so select nodes with shortest tree…YO</t>
  </si>
  <si>
    <t>Join _EYO or YOL? Sum(_EYO)=5 vs Sum(YOL)=6, lowest sum is new node…_EYO</t>
  </si>
  <si>
    <t>Join _EYOL or LS? Sum(_EYOL)=8 vs Sum(LS)=9, lowest sum is new node…_EYOL</t>
  </si>
  <si>
    <t>_E+Y vs Y+O = YO</t>
  </si>
  <si>
    <t>_E+YO vs YO+L = _EYO</t>
  </si>
  <si>
    <t>_EYO+L vs L+S = _EYOL</t>
  </si>
  <si>
    <t>_EYOL+S</t>
  </si>
  <si>
    <t>total</t>
  </si>
  <si>
    <t>(3)</t>
  </si>
  <si>
    <t>(6)</t>
  </si>
  <si>
    <t>from root of tree, 1 goes right, 0 goes left</t>
  </si>
  <si>
    <t>0000</t>
  </si>
  <si>
    <t>0001</t>
  </si>
  <si>
    <t>0010</t>
  </si>
  <si>
    <t>0011</t>
  </si>
  <si>
    <t>01</t>
  </si>
  <si>
    <t>1</t>
  </si>
  <si>
    <t>∕</t>
  </si>
  <si>
    <t>Ú</t>
  </si>
  <si>
    <t>dictionary</t>
  </si>
  <si>
    <t>encoding</t>
  </si>
  <si>
    <t>bits</t>
  </si>
  <si>
    <t>vs</t>
  </si>
  <si>
    <t>Huffman</t>
  </si>
  <si>
    <t>plain text</t>
  </si>
  <si>
    <t>char</t>
  </si>
  <si>
    <t>frequency</t>
  </si>
  <si>
    <t>plus char-frequency table to rebuild the tree: (6 char + 6 bytes) * 8 bits = 96 bits</t>
  </si>
  <si>
    <t xml:space="preserve">vs </t>
  </si>
  <si>
    <t>If a standardized dictionary table based on the character frequency of the English language in general is established, then the dictionary need not be sent with the encoded text.</t>
  </si>
  <si>
    <t>original</t>
  </si>
  <si>
    <t xml:space="preserve">sort by </t>
  </si>
  <si>
    <t>_+E = _E</t>
  </si>
  <si>
    <t>Join _EYOL to S, last two nodes…_EYOLS &lt;== all characters, 14 &lt;== node sum = original character count</t>
  </si>
  <si>
    <t>counts</t>
  </si>
  <si>
    <t>Build tree from char - frequency table</t>
  </si>
  <si>
    <t>|</t>
  </si>
  <si>
    <t xml:space="preserve">Compression: </t>
  </si>
  <si>
    <t>* analyze raw data to build character – frequency table, sorted by frequency.</t>
  </si>
  <si>
    <t>* build tree from character – frequency table</t>
  </si>
  <si>
    <t>* use tree to encode each tree character into a dictionary</t>
  </si>
  <si>
    <t>* use dictionary to encode each original character by replacing character with dictionary bits</t>
  </si>
  <si>
    <t>* send character – frequency table with encoded bit stream</t>
  </si>
  <si>
    <t xml:space="preserve">Decompression: </t>
  </si>
  <si>
    <t>* use tree to decode each bit of encoded data</t>
  </si>
  <si>
    <t>Use an editor to break a string into one character per line: with REGEX, Find: (.) Replace: \1\n 
then copy the range of lines containing a single character each into Excel.
Use Excel to sort original character sequence, create a pivot table, copy/paste/sort the pivot table data.</t>
  </si>
  <si>
    <t>32 + 96 = 128 bits. The dictionary overhead makes the total compressed data GT the original. Longer text strings rapidly become smaller when compressed.</t>
  </si>
  <si>
    <t>compressed data:</t>
  </si>
  <si>
    <t>&lt;—–- tree creates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</si>
</sst>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Wingdings"/>
      <charset val="2"/>
    </font>
    <font>
      <sz val="12"/>
      <color rgb="FF1F497D"/>
      <name val="Segoe UI"/>
      <family val="2"/>
    </font>
    <font>
      <b/>
      <sz val="12"/>
      <color rgb="FF1F497D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quotePrefix="1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1" xfId="0" applyBorder="1"/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12" xfId="0" quotePrefix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2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5988E-9BF3-4098-89DF-D9E883DE862A}">
  <dimension ref="A1:Y50"/>
  <sheetViews>
    <sheetView tabSelected="1" workbookViewId="0"/>
  </sheetViews>
  <sheetFormatPr defaultRowHeight="14.5" x14ac:dyDescent="0.35"/>
  <cols>
    <col min="1" max="4" width="8.6328125" style="3" customWidth="1"/>
    <col min="5" max="5" width="5.1796875" customWidth="1"/>
    <col min="6" max="7" width="8.6328125" customWidth="1"/>
    <col min="8" max="8" width="4.90625" customWidth="1"/>
    <col min="9" max="19" width="3.6328125" style="3" customWidth="1"/>
    <col min="20" max="24" width="3.6328125" customWidth="1"/>
  </cols>
  <sheetData>
    <row r="1" spans="1:23" x14ac:dyDescent="0.35">
      <c r="A1" s="26" t="s">
        <v>41</v>
      </c>
      <c r="B1" s="27" t="s">
        <v>6</v>
      </c>
      <c r="C1" s="26" t="s">
        <v>7</v>
      </c>
      <c r="D1" s="27" t="s">
        <v>8</v>
      </c>
      <c r="F1" s="26" t="s">
        <v>36</v>
      </c>
      <c r="G1" s="27" t="s">
        <v>42</v>
      </c>
      <c r="I1" s="1" t="s">
        <v>46</v>
      </c>
    </row>
    <row r="2" spans="1:23" x14ac:dyDescent="0.35">
      <c r="A2" s="28" t="s">
        <v>0</v>
      </c>
      <c r="B2" s="29" t="s">
        <v>5</v>
      </c>
      <c r="C2" s="28"/>
      <c r="D2" s="29"/>
      <c r="F2" s="35"/>
      <c r="G2" s="29" t="s">
        <v>37</v>
      </c>
    </row>
    <row r="3" spans="1:23" x14ac:dyDescent="0.35">
      <c r="A3" s="28" t="s">
        <v>1</v>
      </c>
      <c r="B3" s="29" t="s">
        <v>4</v>
      </c>
      <c r="C3" s="28" t="s">
        <v>5</v>
      </c>
      <c r="D3" s="32">
        <v>1</v>
      </c>
      <c r="F3" s="28" t="s">
        <v>5</v>
      </c>
      <c r="G3" s="32">
        <v>1</v>
      </c>
      <c r="U3" s="10"/>
      <c r="V3" s="11" t="s">
        <v>18</v>
      </c>
      <c r="W3" s="12"/>
    </row>
    <row r="4" spans="1:23" x14ac:dyDescent="0.35">
      <c r="A4" s="28" t="s">
        <v>2</v>
      </c>
      <c r="B4" s="29" t="s">
        <v>0</v>
      </c>
      <c r="C4" s="28" t="s">
        <v>4</v>
      </c>
      <c r="D4" s="32">
        <v>1</v>
      </c>
      <c r="F4" s="28" t="s">
        <v>4</v>
      </c>
      <c r="G4" s="32">
        <v>1</v>
      </c>
      <c r="I4" s="4">
        <f>G3</f>
        <v>1</v>
      </c>
      <c r="K4" s="4">
        <f>G4</f>
        <v>1</v>
      </c>
      <c r="M4" s="4">
        <f>G5</f>
        <v>1</v>
      </c>
      <c r="O4" s="4">
        <f>G6</f>
        <v>2</v>
      </c>
      <c r="Q4" s="4">
        <f>G7</f>
        <v>3</v>
      </c>
      <c r="S4" s="4">
        <f>G8</f>
        <v>6</v>
      </c>
      <c r="U4" s="13"/>
      <c r="V4" s="14">
        <f>SUM(I4:S4)</f>
        <v>14</v>
      </c>
      <c r="W4" s="15"/>
    </row>
    <row r="5" spans="1:23" x14ac:dyDescent="0.35">
      <c r="A5" s="28" t="s">
        <v>2</v>
      </c>
      <c r="B5" s="29" t="s">
        <v>0</v>
      </c>
      <c r="C5" s="28" t="s">
        <v>0</v>
      </c>
      <c r="D5" s="32">
        <v>3</v>
      </c>
      <c r="F5" s="28" t="s">
        <v>3</v>
      </c>
      <c r="G5" s="32">
        <v>1</v>
      </c>
      <c r="I5" s="6" t="str">
        <f>F3</f>
        <v>_</v>
      </c>
      <c r="J5" s="6"/>
      <c r="K5" s="6" t="str">
        <f>F4</f>
        <v>E</v>
      </c>
      <c r="L5" s="6"/>
      <c r="M5" s="6" t="str">
        <f>F5</f>
        <v>Y</v>
      </c>
      <c r="N5" s="6"/>
      <c r="O5" s="6" t="str">
        <f>F6</f>
        <v>O</v>
      </c>
      <c r="P5" s="6"/>
      <c r="Q5" s="6" t="str">
        <f>F7</f>
        <v>L</v>
      </c>
      <c r="R5" s="6"/>
      <c r="S5" s="6" t="str">
        <f>F8</f>
        <v>S</v>
      </c>
      <c r="U5" s="16"/>
      <c r="V5" s="17" t="str">
        <f>I5&amp;K5&amp;M5&amp;O5&amp;Q5&amp;S5</f>
        <v>_EYOLS</v>
      </c>
      <c r="W5" s="18"/>
    </row>
    <row r="6" spans="1:23" x14ac:dyDescent="0.35">
      <c r="A6" s="28" t="s">
        <v>3</v>
      </c>
      <c r="B6" s="29" t="s">
        <v>0</v>
      </c>
      <c r="C6" s="28" t="s">
        <v>1</v>
      </c>
      <c r="D6" s="32">
        <v>2</v>
      </c>
      <c r="F6" s="28" t="s">
        <v>1</v>
      </c>
      <c r="G6" s="32">
        <v>2</v>
      </c>
      <c r="J6" s="4">
        <f>IF(I4+K4&lt;=K4+M4,I4+K4,K4+M4)</f>
        <v>2</v>
      </c>
      <c r="L6" s="5"/>
      <c r="N6" s="4">
        <f>M4+O4</f>
        <v>3</v>
      </c>
      <c r="R6" s="5" t="str">
        <f>"("&amp;Q4+S4&amp;")"</f>
        <v>(9)</v>
      </c>
      <c r="V6" s="3" t="s">
        <v>43</v>
      </c>
    </row>
    <row r="7" spans="1:23" x14ac:dyDescent="0.35">
      <c r="A7" s="28" t="s">
        <v>5</v>
      </c>
      <c r="B7" s="29" t="s">
        <v>1</v>
      </c>
      <c r="C7" s="28" t="s">
        <v>2</v>
      </c>
      <c r="D7" s="32">
        <v>6</v>
      </c>
      <c r="F7" s="28" t="s">
        <v>0</v>
      </c>
      <c r="G7" s="32">
        <v>3</v>
      </c>
      <c r="K7" s="5" t="s">
        <v>19</v>
      </c>
      <c r="O7" s="5" t="s">
        <v>20</v>
      </c>
      <c r="V7" s="3" t="s">
        <v>14</v>
      </c>
    </row>
    <row r="8" spans="1:23" x14ac:dyDescent="0.35">
      <c r="A8" s="28" t="s">
        <v>0</v>
      </c>
      <c r="B8" s="29" t="s">
        <v>1</v>
      </c>
      <c r="C8" s="28" t="s">
        <v>3</v>
      </c>
      <c r="D8" s="32">
        <v>1</v>
      </c>
      <c r="F8" s="28" t="s">
        <v>2</v>
      </c>
      <c r="G8" s="32">
        <v>6</v>
      </c>
    </row>
    <row r="9" spans="1:23" ht="15" thickBot="1" x14ac:dyDescent="0.4">
      <c r="A9" s="28" t="s">
        <v>1</v>
      </c>
      <c r="B9" s="29" t="s">
        <v>2</v>
      </c>
      <c r="C9" s="33" t="s">
        <v>18</v>
      </c>
      <c r="D9" s="34">
        <f>SUM(D3:D8)</f>
        <v>14</v>
      </c>
      <c r="F9" s="33" t="s">
        <v>18</v>
      </c>
      <c r="G9" s="34">
        <f>SUM(G3:G8)</f>
        <v>14</v>
      </c>
      <c r="L9" s="4">
        <f>IF(J6+N6&lt;=N6+Q4,J6+N6,"x")</f>
        <v>5</v>
      </c>
      <c r="V9" s="3" t="s">
        <v>15</v>
      </c>
    </row>
    <row r="10" spans="1:23" x14ac:dyDescent="0.35">
      <c r="A10" s="28" t="s">
        <v>2</v>
      </c>
      <c r="B10" s="29" t="s">
        <v>2</v>
      </c>
      <c r="F10" s="1"/>
      <c r="G10" s="2"/>
      <c r="M10" s="4">
        <v>8</v>
      </c>
      <c r="V10" s="3" t="s">
        <v>16</v>
      </c>
    </row>
    <row r="11" spans="1:23" x14ac:dyDescent="0.35">
      <c r="A11" s="28" t="s">
        <v>2</v>
      </c>
      <c r="B11" s="29" t="s">
        <v>2</v>
      </c>
      <c r="F11" s="1"/>
      <c r="G11" s="2"/>
      <c r="N11" s="4">
        <v>14</v>
      </c>
      <c r="V11" s="3" t="s">
        <v>17</v>
      </c>
    </row>
    <row r="12" spans="1:23" x14ac:dyDescent="0.35">
      <c r="A12" s="28" t="s">
        <v>0</v>
      </c>
      <c r="B12" s="29" t="s">
        <v>2</v>
      </c>
      <c r="F12" s="1"/>
      <c r="G12" s="2"/>
      <c r="I12" s="1"/>
      <c r="J12" s="1" t="s">
        <v>10</v>
      </c>
      <c r="K12" s="1"/>
      <c r="L12" s="1"/>
      <c r="M12" s="1"/>
      <c r="N12" s="1"/>
      <c r="O12" s="1"/>
      <c r="P12" s="1"/>
      <c r="Q12" s="1"/>
      <c r="R12" s="1"/>
      <c r="S12" s="1"/>
    </row>
    <row r="13" spans="1:23" x14ac:dyDescent="0.35">
      <c r="A13" s="28" t="s">
        <v>4</v>
      </c>
      <c r="B13" s="29" t="s">
        <v>2</v>
      </c>
      <c r="F13" s="1"/>
      <c r="G13" s="2"/>
      <c r="I13" s="1"/>
      <c r="J13" s="1"/>
      <c r="K13" s="1" t="s">
        <v>11</v>
      </c>
      <c r="L13" s="1"/>
      <c r="M13" s="1"/>
      <c r="N13" s="1"/>
      <c r="O13" s="1"/>
      <c r="P13" s="1"/>
      <c r="Q13" s="1"/>
      <c r="R13" s="1"/>
      <c r="S13" s="1"/>
    </row>
    <row r="14" spans="1:23" x14ac:dyDescent="0.35">
      <c r="A14" s="28" t="s">
        <v>2</v>
      </c>
      <c r="B14" s="29" t="s">
        <v>2</v>
      </c>
      <c r="F14" s="1"/>
      <c r="G14" s="2"/>
      <c r="I14" s="1"/>
      <c r="J14" s="1"/>
      <c r="K14" s="1"/>
      <c r="L14" s="1" t="s">
        <v>12</v>
      </c>
      <c r="M14" s="1"/>
      <c r="N14" s="1"/>
      <c r="O14" s="1"/>
      <c r="P14" s="1"/>
      <c r="Q14" s="1"/>
      <c r="R14" s="1"/>
      <c r="S14" s="1"/>
    </row>
    <row r="15" spans="1:23" ht="15" thickBot="1" x14ac:dyDescent="0.4">
      <c r="A15" s="30" t="s">
        <v>2</v>
      </c>
      <c r="B15" s="31" t="s">
        <v>3</v>
      </c>
      <c r="I15" s="1"/>
      <c r="J15" s="1"/>
      <c r="K15" s="1"/>
      <c r="L15" s="1"/>
      <c r="M15" s="1" t="s">
        <v>13</v>
      </c>
      <c r="N15" s="1"/>
      <c r="O15" s="1"/>
      <c r="P15" s="1"/>
      <c r="Q15" s="1"/>
      <c r="R15" s="1"/>
      <c r="S15" s="1"/>
    </row>
    <row r="16" spans="1:23" x14ac:dyDescent="0.35">
      <c r="A16">
        <f>COUNTA(A2:A15)</f>
        <v>14</v>
      </c>
      <c r="B16">
        <f>COUNTA(B2:B15)</f>
        <v>14</v>
      </c>
      <c r="C16" t="s">
        <v>45</v>
      </c>
      <c r="D16"/>
      <c r="I16" s="1"/>
      <c r="J16" s="1"/>
      <c r="K16" s="1"/>
      <c r="L16" s="1"/>
      <c r="M16" s="1"/>
      <c r="N16" s="1" t="s">
        <v>44</v>
      </c>
      <c r="O16" s="1"/>
      <c r="P16" s="1"/>
      <c r="Q16" s="1"/>
      <c r="R16" s="1"/>
      <c r="S16" s="1"/>
    </row>
    <row r="17" spans="1:25" x14ac:dyDescent="0.35">
      <c r="A17"/>
      <c r="B17"/>
      <c r="C17"/>
      <c r="D17"/>
      <c r="I17"/>
      <c r="J17"/>
      <c r="K17"/>
      <c r="L17"/>
      <c r="M17"/>
      <c r="N17"/>
      <c r="O17"/>
      <c r="P17"/>
      <c r="Q17"/>
      <c r="R17"/>
      <c r="S17"/>
    </row>
    <row r="18" spans="1:25" ht="15" thickBot="1" x14ac:dyDescent="0.4">
      <c r="B18" s="3" t="s">
        <v>31</v>
      </c>
      <c r="C18" s="3" t="s">
        <v>32</v>
      </c>
      <c r="F18" s="3"/>
    </row>
    <row r="19" spans="1:25" x14ac:dyDescent="0.35">
      <c r="A19" s="3" t="s">
        <v>0</v>
      </c>
      <c r="B19" s="3" t="str">
        <f t="shared" ref="B19:B32" si="0">VLOOKUP(A19,$D$20:$E$25,2,FALSE)</f>
        <v>01</v>
      </c>
      <c r="C19" s="3">
        <f>LEN(B19)</f>
        <v>2</v>
      </c>
      <c r="D19" s="23" t="s">
        <v>30</v>
      </c>
      <c r="E19" s="24"/>
      <c r="F19" s="3"/>
      <c r="G19" s="3" t="s">
        <v>59</v>
      </c>
      <c r="I19" s="36" t="s">
        <v>5</v>
      </c>
      <c r="J19" s="37"/>
      <c r="K19" s="37" t="s">
        <v>4</v>
      </c>
      <c r="L19" s="37"/>
      <c r="M19" s="37" t="s">
        <v>3</v>
      </c>
      <c r="N19" s="37"/>
      <c r="O19" s="37" t="s">
        <v>1</v>
      </c>
      <c r="P19" s="37"/>
      <c r="Q19" s="37" t="s">
        <v>0</v>
      </c>
      <c r="R19" s="37"/>
      <c r="S19" s="38" t="s">
        <v>2</v>
      </c>
      <c r="Y19" s="3"/>
    </row>
    <row r="20" spans="1:25" x14ac:dyDescent="0.35">
      <c r="A20" s="3" t="s">
        <v>1</v>
      </c>
      <c r="B20" s="3" t="str">
        <f t="shared" si="0"/>
        <v>0011</v>
      </c>
      <c r="C20" s="3">
        <f t="shared" ref="C20:C32" si="1">LEN(B20)</f>
        <v>4</v>
      </c>
      <c r="D20" s="21" t="s">
        <v>5</v>
      </c>
      <c r="E20" s="15" t="str">
        <f t="shared" ref="E20:E25" si="2">HLOOKUP(D20,$I$19:$W$20,2,FALSE)</f>
        <v>0000</v>
      </c>
      <c r="F20" s="3"/>
      <c r="I20" s="39" t="s">
        <v>22</v>
      </c>
      <c r="J20" s="14"/>
      <c r="K20" s="40" t="s">
        <v>23</v>
      </c>
      <c r="L20" s="14"/>
      <c r="M20" s="40" t="s">
        <v>24</v>
      </c>
      <c r="N20" s="14"/>
      <c r="O20" s="40" t="s">
        <v>25</v>
      </c>
      <c r="P20" s="14"/>
      <c r="Q20" s="40" t="s">
        <v>26</v>
      </c>
      <c r="R20" s="14"/>
      <c r="S20" s="49" t="s">
        <v>27</v>
      </c>
      <c r="U20" s="3"/>
      <c r="V20" s="3"/>
      <c r="W20" s="3"/>
    </row>
    <row r="21" spans="1:25" x14ac:dyDescent="0.35">
      <c r="A21" s="3" t="s">
        <v>2</v>
      </c>
      <c r="B21" s="3" t="str">
        <f t="shared" si="0"/>
        <v>1</v>
      </c>
      <c r="C21" s="3">
        <f t="shared" si="1"/>
        <v>1</v>
      </c>
      <c r="D21" s="21" t="s">
        <v>4</v>
      </c>
      <c r="E21" s="15" t="str">
        <f t="shared" si="2"/>
        <v>0001</v>
      </c>
      <c r="F21" s="3"/>
      <c r="I21" s="47">
        <v>0</v>
      </c>
      <c r="J21" s="14"/>
      <c r="K21" s="48">
        <v>1</v>
      </c>
      <c r="L21" s="14"/>
      <c r="M21" s="48">
        <v>0</v>
      </c>
      <c r="N21" s="14"/>
      <c r="O21" s="48">
        <v>1</v>
      </c>
      <c r="P21" s="14"/>
      <c r="Q21" s="14" t="s">
        <v>47</v>
      </c>
      <c r="R21" s="14"/>
      <c r="S21" s="29" t="s">
        <v>47</v>
      </c>
      <c r="W21" s="7"/>
    </row>
    <row r="22" spans="1:25" x14ac:dyDescent="0.35">
      <c r="A22" s="3" t="s">
        <v>2</v>
      </c>
      <c r="B22" s="3" t="str">
        <f t="shared" si="0"/>
        <v>1</v>
      </c>
      <c r="C22" s="3">
        <f t="shared" si="1"/>
        <v>1</v>
      </c>
      <c r="D22" s="21" t="s">
        <v>3</v>
      </c>
      <c r="E22" s="15" t="str">
        <f t="shared" si="2"/>
        <v>0010</v>
      </c>
      <c r="F22" s="3"/>
      <c r="I22" s="28"/>
      <c r="J22" s="41" t="s">
        <v>29</v>
      </c>
      <c r="K22" s="14"/>
      <c r="L22" s="14"/>
      <c r="M22" s="14"/>
      <c r="N22" s="41" t="s">
        <v>29</v>
      </c>
      <c r="O22" s="14"/>
      <c r="P22" s="14"/>
      <c r="Q22" s="14" t="s">
        <v>47</v>
      </c>
      <c r="R22" s="42"/>
      <c r="S22" s="29" t="s">
        <v>47</v>
      </c>
      <c r="V22" s="7"/>
    </row>
    <row r="23" spans="1:25" x14ac:dyDescent="0.35">
      <c r="A23" s="3" t="s">
        <v>3</v>
      </c>
      <c r="B23" s="3" t="str">
        <f t="shared" si="0"/>
        <v>0010</v>
      </c>
      <c r="C23" s="3">
        <f t="shared" si="1"/>
        <v>4</v>
      </c>
      <c r="D23" s="21" t="s">
        <v>1</v>
      </c>
      <c r="E23" s="15" t="str">
        <f t="shared" si="2"/>
        <v>0011</v>
      </c>
      <c r="F23" s="3"/>
      <c r="I23" s="28"/>
      <c r="J23" s="14"/>
      <c r="K23" s="48">
        <v>0</v>
      </c>
      <c r="L23" s="14"/>
      <c r="M23" s="48">
        <v>1</v>
      </c>
      <c r="N23" s="14"/>
      <c r="O23" s="14"/>
      <c r="P23" s="14"/>
      <c r="Q23" s="43" t="s">
        <v>9</v>
      </c>
      <c r="R23" s="14"/>
      <c r="S23" s="29" t="s">
        <v>47</v>
      </c>
      <c r="U23" s="7"/>
    </row>
    <row r="24" spans="1:25" x14ac:dyDescent="0.35">
      <c r="A24" s="3" t="s">
        <v>5</v>
      </c>
      <c r="B24" s="3" t="str">
        <f t="shared" si="0"/>
        <v>0000</v>
      </c>
      <c r="C24" s="3">
        <f t="shared" si="1"/>
        <v>4</v>
      </c>
      <c r="D24" s="21" t="s">
        <v>0</v>
      </c>
      <c r="E24" s="15" t="str">
        <f t="shared" si="2"/>
        <v>01</v>
      </c>
      <c r="F24" s="3"/>
      <c r="I24" s="28"/>
      <c r="J24" s="14"/>
      <c r="K24" s="14"/>
      <c r="L24" s="41" t="s">
        <v>29</v>
      </c>
      <c r="M24" s="14"/>
      <c r="N24" s="14"/>
      <c r="O24" s="14"/>
      <c r="P24" s="42" t="s">
        <v>28</v>
      </c>
      <c r="Q24" s="14"/>
      <c r="R24" s="14"/>
      <c r="S24" s="29" t="s">
        <v>47</v>
      </c>
      <c r="T24" s="7"/>
    </row>
    <row r="25" spans="1:25" x14ac:dyDescent="0.35">
      <c r="A25" s="3" t="s">
        <v>0</v>
      </c>
      <c r="B25" s="3" t="str">
        <f t="shared" si="0"/>
        <v>01</v>
      </c>
      <c r="C25" s="3">
        <f t="shared" si="1"/>
        <v>2</v>
      </c>
      <c r="D25" s="22" t="s">
        <v>2</v>
      </c>
      <c r="E25" s="18" t="str">
        <f t="shared" si="2"/>
        <v>1</v>
      </c>
      <c r="I25" s="28"/>
      <c r="J25" s="14"/>
      <c r="K25" s="14"/>
      <c r="L25" s="14"/>
      <c r="M25" s="48">
        <v>0</v>
      </c>
      <c r="N25" s="14"/>
      <c r="O25" s="48">
        <v>1</v>
      </c>
      <c r="P25" s="14"/>
      <c r="Q25" s="14"/>
      <c r="R25" s="14"/>
      <c r="S25" s="44" t="s">
        <v>9</v>
      </c>
    </row>
    <row r="26" spans="1:25" x14ac:dyDescent="0.35">
      <c r="A26" s="3" t="s">
        <v>1</v>
      </c>
      <c r="B26" s="3" t="str">
        <f t="shared" si="0"/>
        <v>0011</v>
      </c>
      <c r="C26" s="3">
        <f t="shared" si="1"/>
        <v>4</v>
      </c>
      <c r="I26" s="28"/>
      <c r="J26" s="14"/>
      <c r="K26" s="14"/>
      <c r="L26" s="14"/>
      <c r="M26" s="14"/>
      <c r="N26" s="41" t="s">
        <v>29</v>
      </c>
      <c r="O26" s="14"/>
      <c r="P26" s="14"/>
      <c r="Q26" s="14"/>
      <c r="R26" s="42" t="s">
        <v>28</v>
      </c>
      <c r="S26" s="29"/>
    </row>
    <row r="27" spans="1:25" x14ac:dyDescent="0.35">
      <c r="A27" s="3" t="s">
        <v>2</v>
      </c>
      <c r="B27" s="3" t="str">
        <f t="shared" si="0"/>
        <v>1</v>
      </c>
      <c r="C27" s="3">
        <f t="shared" si="1"/>
        <v>1</v>
      </c>
      <c r="I27" s="28"/>
      <c r="J27" s="14"/>
      <c r="K27" s="14"/>
      <c r="L27" s="14"/>
      <c r="M27" s="14"/>
      <c r="N27" s="14"/>
      <c r="O27" s="48">
        <v>0</v>
      </c>
      <c r="P27" s="14"/>
      <c r="Q27" s="48">
        <v>1</v>
      </c>
      <c r="R27" s="14"/>
      <c r="S27" s="29"/>
    </row>
    <row r="28" spans="1:25" ht="15" thickBot="1" x14ac:dyDescent="0.4">
      <c r="A28" s="3" t="s">
        <v>2</v>
      </c>
      <c r="B28" s="3" t="str">
        <f t="shared" si="0"/>
        <v>1</v>
      </c>
      <c r="C28" s="3">
        <f t="shared" si="1"/>
        <v>1</v>
      </c>
      <c r="I28" s="30"/>
      <c r="J28" s="45"/>
      <c r="K28" s="45"/>
      <c r="L28" s="45"/>
      <c r="M28" s="45"/>
      <c r="N28" s="45"/>
      <c r="O28" s="45"/>
      <c r="P28" s="46" t="s">
        <v>29</v>
      </c>
      <c r="Q28" s="45"/>
      <c r="R28" s="45"/>
      <c r="S28" s="31"/>
    </row>
    <row r="29" spans="1:25" x14ac:dyDescent="0.35">
      <c r="A29" s="3" t="s">
        <v>0</v>
      </c>
      <c r="B29" s="3" t="str">
        <f t="shared" si="0"/>
        <v>01</v>
      </c>
      <c r="C29" s="3">
        <f t="shared" si="1"/>
        <v>2</v>
      </c>
      <c r="N29" s="6" t="s">
        <v>21</v>
      </c>
    </row>
    <row r="30" spans="1:25" x14ac:dyDescent="0.35">
      <c r="A30" s="3" t="s">
        <v>4</v>
      </c>
      <c r="B30" s="3" t="str">
        <f t="shared" si="0"/>
        <v>0001</v>
      </c>
      <c r="C30" s="3">
        <f t="shared" si="1"/>
        <v>4</v>
      </c>
    </row>
    <row r="31" spans="1:25" x14ac:dyDescent="0.35">
      <c r="A31" s="3" t="s">
        <v>2</v>
      </c>
      <c r="B31" s="3" t="str">
        <f t="shared" si="0"/>
        <v>1</v>
      </c>
      <c r="C31" s="3">
        <f t="shared" si="1"/>
        <v>1</v>
      </c>
      <c r="F31" s="9" t="s">
        <v>58</v>
      </c>
      <c r="G31" t="str">
        <f>B19&amp;B20&amp;B21&amp;B22&amp;B23&amp;B24&amp;B25&amp;B26&amp;B27&amp;B28&amp;B29&amp;B30&amp;B31&amp;B32</f>
        <v>01001111001000000100111101000111</v>
      </c>
      <c r="I31"/>
      <c r="J31"/>
      <c r="K31"/>
      <c r="L31"/>
      <c r="M31"/>
      <c r="N31"/>
      <c r="O31"/>
      <c r="P31"/>
      <c r="Q31"/>
      <c r="R31"/>
      <c r="S31"/>
    </row>
    <row r="32" spans="1:25" x14ac:dyDescent="0.35">
      <c r="A32" s="3" t="s">
        <v>2</v>
      </c>
      <c r="B32" s="3" t="str">
        <f t="shared" si="0"/>
        <v>1</v>
      </c>
      <c r="C32" s="3">
        <f t="shared" si="1"/>
        <v>1</v>
      </c>
    </row>
    <row r="33" spans="1:13" x14ac:dyDescent="0.35">
      <c r="B33" s="4" t="s">
        <v>34</v>
      </c>
      <c r="C33" s="4">
        <f>SUM(C19:C32)</f>
        <v>32</v>
      </c>
      <c r="D33" s="1" t="s">
        <v>38</v>
      </c>
      <c r="F33" s="3"/>
    </row>
    <row r="34" spans="1:13" x14ac:dyDescent="0.35">
      <c r="C34" s="3" t="s">
        <v>33</v>
      </c>
      <c r="D34" s="1" t="s">
        <v>40</v>
      </c>
    </row>
    <row r="35" spans="1:13" x14ac:dyDescent="0.35">
      <c r="B35" s="4" t="s">
        <v>35</v>
      </c>
      <c r="C35" s="4">
        <f>COUNTA(A19:A32)*8</f>
        <v>112</v>
      </c>
      <c r="D35" s="3" t="s">
        <v>39</v>
      </c>
      <c r="E35" s="8" t="s">
        <v>57</v>
      </c>
    </row>
    <row r="39" spans="1:13" ht="45" customHeight="1" x14ac:dyDescent="0.35">
      <c r="A39" s="25" t="s">
        <v>56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1" spans="1:13" ht="17.5" x14ac:dyDescent="0.35">
      <c r="A41" s="19" t="s">
        <v>48</v>
      </c>
    </row>
    <row r="42" spans="1:13" ht="17.5" x14ac:dyDescent="0.35">
      <c r="A42" s="19" t="s">
        <v>49</v>
      </c>
    </row>
    <row r="43" spans="1:13" ht="17.5" x14ac:dyDescent="0.35">
      <c r="A43" s="20" t="s">
        <v>50</v>
      </c>
    </row>
    <row r="44" spans="1:13" ht="17.5" x14ac:dyDescent="0.35">
      <c r="A44" s="19" t="s">
        <v>51</v>
      </c>
    </row>
    <row r="45" spans="1:13" ht="17.5" x14ac:dyDescent="0.35">
      <c r="A45" s="19" t="s">
        <v>52</v>
      </c>
    </row>
    <row r="46" spans="1:13" ht="17.5" x14ac:dyDescent="0.35">
      <c r="A46" s="19" t="s">
        <v>53</v>
      </c>
    </row>
    <row r="47" spans="1:13" ht="17.5" x14ac:dyDescent="0.35">
      <c r="A47" s="19"/>
    </row>
    <row r="48" spans="1:13" ht="17.5" x14ac:dyDescent="0.35">
      <c r="A48" s="19" t="s">
        <v>54</v>
      </c>
    </row>
    <row r="49" spans="1:1" ht="17.5" x14ac:dyDescent="0.35">
      <c r="A49" s="20" t="s">
        <v>50</v>
      </c>
    </row>
    <row r="50" spans="1:1" ht="17.5" x14ac:dyDescent="0.35">
      <c r="A50" s="19" t="s">
        <v>55</v>
      </c>
    </row>
  </sheetData>
  <sortState ref="F3:G8">
    <sortCondition ref="G3:G8"/>
    <sortCondition ref="F3:F8"/>
  </sortState>
  <mergeCells count="2">
    <mergeCell ref="D19:E19"/>
    <mergeCell ref="A39:M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McKenna</dc:creator>
  <cp:lastModifiedBy>Tim McKenna</cp:lastModifiedBy>
  <dcterms:created xsi:type="dcterms:W3CDTF">2018-03-21T19:55:45Z</dcterms:created>
  <dcterms:modified xsi:type="dcterms:W3CDTF">2019-03-12T21:43:22Z</dcterms:modified>
</cp:coreProperties>
</file>